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840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<sst xmlns="http://schemas.openxmlformats.org/spreadsheetml/2006/main" count="78" uniqueCount="50">
  <si>
    <t>Net Adjusted Basis:</t>
  </si>
  <si>
    <t>Original Purchase Price</t>
  </si>
  <si>
    <t>Capital Improvements</t>
  </si>
  <si>
    <t>Accumulated Depreciation</t>
  </si>
  <si>
    <t>Net Sales Price:</t>
  </si>
  <si>
    <t>Gross Sales Price</t>
  </si>
  <si>
    <t>Selling Expenses</t>
  </si>
  <si>
    <t>(input)</t>
  </si>
  <si>
    <t>(calculated)</t>
  </si>
  <si>
    <t>Depreciation Recapture Tax</t>
  </si>
  <si>
    <t>Federal Capital Gain Tax</t>
  </si>
  <si>
    <t>Net Investment Tax</t>
  </si>
  <si>
    <t>State Tax</t>
  </si>
  <si>
    <t>(fixed rate)</t>
  </si>
  <si>
    <t>Total Estimated Taxes:</t>
  </si>
  <si>
    <t>Enter as positive number without commas or dollar signs.</t>
  </si>
  <si>
    <t>Enter as a whole number to the tenth place.</t>
  </si>
  <si>
    <t>Depreciation Recapture Tax Rate (25%)</t>
  </si>
  <si>
    <t>State Tax Rate (if unknown, enter "6.0")</t>
  </si>
  <si>
    <t>Net Investment Tax Rate (see Tax Chart below - Enter "0" or "3.8")</t>
  </si>
  <si>
    <t>Taxable</t>
  </si>
  <si>
    <t>Income</t>
  </si>
  <si>
    <t>From</t>
  </si>
  <si>
    <t>To</t>
  </si>
  <si>
    <t>Short Term</t>
  </si>
  <si>
    <t>Cap. Gain</t>
  </si>
  <si>
    <t>Long Term</t>
  </si>
  <si>
    <t>Net Invest.</t>
  </si>
  <si>
    <t>Rate</t>
  </si>
  <si>
    <t>Income Tax</t>
  </si>
  <si>
    <t>(1 yr. or less)</t>
  </si>
  <si>
    <t>(&gt; 1 year)</t>
  </si>
  <si>
    <t xml:space="preserve">   Married Filing Jointly</t>
  </si>
  <si>
    <t xml:space="preserve">         Single Taxpayer</t>
  </si>
  <si>
    <t xml:space="preserve">  (including Capital Gain)</t>
  </si>
  <si>
    <t xml:space="preserve">   income (single) and $250,000 income (married)</t>
  </si>
  <si>
    <t xml:space="preserve">   Net investment Income Tax begins at $200,000</t>
  </si>
  <si>
    <t>NET SALES PRICE:</t>
  </si>
  <si>
    <t>NET ADJUSTED BASIS:</t>
  </si>
  <si>
    <t>TAXES:</t>
  </si>
  <si>
    <t>CAPITAL GAIN TAX CALCULATOR</t>
  </si>
  <si>
    <t>many variables will impact this calculation.  If legal, tax, or accounting advice is required, the services of an independent professional should be sought.</t>
  </si>
  <si>
    <t>The Capital Gain Tax Calculator is provided as a tool to estimate Capital gains taxes and should NOT be used as a substitute for the actual tax calculation as</t>
  </si>
  <si>
    <t>CAPITAL GAIN (LOSS):</t>
  </si>
  <si>
    <t xml:space="preserve">              1031 EXCHANGE SPECIALISTS, INC.</t>
  </si>
  <si>
    <t xml:space="preserve"> </t>
  </si>
  <si>
    <t>Federal Capital Gain Tax Rate (Enter Rate from Tax Chart below - "0" to "37.0" )</t>
  </si>
  <si>
    <t>FEDERAL TAX CHART (2021)</t>
  </si>
  <si>
    <t>(2023)</t>
  </si>
  <si>
    <t xml:space="preserve">    20% LT rate begins at $492,301 (single) and $553,851 (married filing jointly)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</si>
</sst>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"/>
    <numFmt numFmtId="166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2"/>
      <color theme="1"/>
      <name val="Calibri"/>
      <family val="2"/>
    </font>
    <font>
      <u val="single"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164" fontId="42" fillId="0" borderId="10" xfId="0" applyNumberFormat="1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2" fillId="0" borderId="11" xfId="0" applyFont="1" applyBorder="1" applyAlignment="1">
      <alignment horizontal="center"/>
    </xf>
    <xf numFmtId="0" fontId="41" fillId="0" borderId="11" xfId="0" applyFont="1" applyBorder="1" applyAlignment="1">
      <alignment/>
    </xf>
    <xf numFmtId="0" fontId="43" fillId="0" borderId="0" xfId="0" applyFont="1" applyAlignment="1">
      <alignment horizontal="center"/>
    </xf>
    <xf numFmtId="0" fontId="42" fillId="0" borderId="12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2" fillId="0" borderId="0" xfId="0" applyFont="1" applyAlignment="1">
      <alignment horizontal="left"/>
    </xf>
    <xf numFmtId="165" fontId="42" fillId="0" borderId="0" xfId="0" applyNumberFormat="1" applyFont="1" applyAlignment="1">
      <alignment/>
    </xf>
    <xf numFmtId="166" fontId="42" fillId="0" borderId="0" xfId="0" applyNumberFormat="1" applyFont="1" applyAlignment="1">
      <alignment/>
    </xf>
    <xf numFmtId="0" fontId="43" fillId="0" borderId="0" xfId="0" applyFont="1" applyAlignment="1">
      <alignment horizontal="left"/>
    </xf>
    <xf numFmtId="0" fontId="42" fillId="0" borderId="13" xfId="0" applyFont="1" applyBorder="1" applyAlignment="1">
      <alignment horizontal="left"/>
    </xf>
    <xf numFmtId="0" fontId="43" fillId="0" borderId="14" xfId="0" applyFont="1" applyBorder="1" applyAlignment="1">
      <alignment horizontal="center"/>
    </xf>
    <xf numFmtId="0" fontId="43" fillId="0" borderId="14" xfId="0" applyFont="1" applyBorder="1" applyAlignment="1">
      <alignment horizontal="left"/>
    </xf>
    <xf numFmtId="0" fontId="42" fillId="0" borderId="15" xfId="0" applyFont="1" applyBorder="1" applyAlignment="1">
      <alignment horizontal="center"/>
    </xf>
    <xf numFmtId="165" fontId="42" fillId="0" borderId="14" xfId="0" applyNumberFormat="1" applyFont="1" applyBorder="1" applyAlignment="1">
      <alignment/>
    </xf>
    <xf numFmtId="0" fontId="42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165" fontId="42" fillId="0" borderId="17" xfId="0" applyNumberFormat="1" applyFont="1" applyBorder="1" applyAlignment="1">
      <alignment/>
    </xf>
    <xf numFmtId="0" fontId="43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166" fontId="42" fillId="0" borderId="17" xfId="0" applyNumberFormat="1" applyFont="1" applyBorder="1" applyAlignment="1">
      <alignment/>
    </xf>
    <xf numFmtId="165" fontId="42" fillId="0" borderId="18" xfId="0" applyNumberFormat="1" applyFont="1" applyBorder="1" applyAlignment="1">
      <alignment/>
    </xf>
    <xf numFmtId="166" fontId="42" fillId="0" borderId="12" xfId="0" applyNumberFormat="1" applyFont="1" applyBorder="1" applyAlignment="1">
      <alignment/>
    </xf>
    <xf numFmtId="166" fontId="42" fillId="0" borderId="18" xfId="0" applyNumberFormat="1" applyFont="1" applyBorder="1" applyAlignment="1">
      <alignment/>
    </xf>
    <xf numFmtId="0" fontId="4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164" fontId="42" fillId="0" borderId="10" xfId="0" applyNumberFormat="1" applyFont="1" applyBorder="1" applyAlignment="1" applyProtection="1">
      <alignment/>
      <protection locked="0"/>
    </xf>
    <xf numFmtId="0" fontId="45" fillId="0" borderId="0" xfId="0" applyFont="1" applyAlignment="1">
      <alignment/>
    </xf>
    <xf numFmtId="37" fontId="42" fillId="0" borderId="10" xfId="0" applyNumberFormat="1" applyFont="1" applyBorder="1" applyAlignment="1" applyProtection="1">
      <alignment/>
      <protection locked="0"/>
    </xf>
    <xf numFmtId="37" fontId="42" fillId="0" borderId="0" xfId="0" applyNumberFormat="1" applyFont="1" applyAlignment="1">
      <alignment/>
    </xf>
    <xf numFmtId="37" fontId="42" fillId="0" borderId="10" xfId="0" applyNumberFormat="1" applyFont="1" applyBorder="1" applyAlignment="1">
      <alignment/>
    </xf>
    <xf numFmtId="37" fontId="42" fillId="0" borderId="19" xfId="0" applyNumberFormat="1" applyFont="1" applyBorder="1" applyAlignment="1">
      <alignment/>
    </xf>
    <xf numFmtId="165" fontId="42" fillId="0" borderId="15" xfId="0" applyNumberFormat="1" applyFont="1" applyBorder="1" applyAlignment="1">
      <alignment horizontal="right"/>
    </xf>
    <xf numFmtId="165" fontId="42" fillId="0" borderId="12" xfId="0" applyNumberFormat="1" applyFont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42" fillId="0" borderId="11" xfId="0" applyFont="1" applyBorder="1" applyAlignment="1" quotePrefix="1">
      <alignment horizontal="center"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8"/>
  <sheetViews>
    <sheetView tabSelected="1" zoomScalePageLayoutView="0" workbookViewId="0" topLeftCell="A1">
      <selection activeCell="J28" sqref="J28"/>
    </sheetView>
  </sheetViews>
  <sheetFormatPr defaultColWidth="9.140625" defaultRowHeight="15"/>
  <cols>
    <col min="1" max="22" width="12.7109375" style="0" customWidth="1"/>
  </cols>
  <sheetData>
    <row r="1" ht="18.75">
      <c r="D1" s="35" t="s">
        <v>44</v>
      </c>
    </row>
    <row r="2" spans="1:15" ht="15.75">
      <c r="A2" s="1"/>
      <c r="B2" s="1"/>
      <c r="C2" s="2"/>
      <c r="D2" s="1"/>
      <c r="E2" s="31" t="s">
        <v>40</v>
      </c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31" t="s">
        <v>37</v>
      </c>
      <c r="B4" s="2"/>
      <c r="C4" s="2"/>
      <c r="D4" s="2"/>
      <c r="E4" s="2"/>
      <c r="F4" s="2"/>
      <c r="G4" s="2"/>
      <c r="H4" s="2"/>
      <c r="I4" s="1"/>
      <c r="J4" s="1"/>
      <c r="K4" s="1"/>
      <c r="L4" s="1"/>
      <c r="M4" s="1"/>
      <c r="N4" s="1"/>
      <c r="O4" s="1"/>
    </row>
    <row r="5" spans="1:15" ht="15.75">
      <c r="A5" s="2"/>
      <c r="B5" s="2" t="s">
        <v>5</v>
      </c>
      <c r="C5" s="2"/>
      <c r="D5" s="2"/>
      <c r="E5" s="2"/>
      <c r="F5" s="2"/>
      <c r="G5" s="2"/>
      <c r="H5" s="2"/>
      <c r="I5" s="3" t="s">
        <v>7</v>
      </c>
      <c r="J5" s="36">
        <v>0</v>
      </c>
      <c r="K5" s="37"/>
      <c r="L5" s="2" t="s">
        <v>15</v>
      </c>
      <c r="M5" s="1"/>
      <c r="N5" s="1"/>
      <c r="O5" s="1"/>
    </row>
    <row r="6" spans="1:15" ht="15.75">
      <c r="A6" s="2"/>
      <c r="B6" s="2" t="s">
        <v>6</v>
      </c>
      <c r="C6" s="2"/>
      <c r="D6" s="2"/>
      <c r="E6" s="2"/>
      <c r="F6" s="2"/>
      <c r="G6" s="2"/>
      <c r="H6" s="2"/>
      <c r="I6" s="3" t="s">
        <v>7</v>
      </c>
      <c r="J6" s="36">
        <v>0</v>
      </c>
      <c r="K6" s="37"/>
      <c r="L6" s="2" t="s">
        <v>15</v>
      </c>
      <c r="M6" s="1"/>
      <c r="N6" s="1"/>
      <c r="O6" s="1"/>
    </row>
    <row r="7" spans="1:15" ht="15.75">
      <c r="A7" s="2"/>
      <c r="B7" s="2"/>
      <c r="C7" s="2"/>
      <c r="D7" s="2"/>
      <c r="E7" s="2"/>
      <c r="F7" s="2"/>
      <c r="G7" s="2"/>
      <c r="H7" s="2"/>
      <c r="I7" s="3"/>
      <c r="J7" s="37"/>
      <c r="K7" s="37"/>
      <c r="L7" s="1"/>
      <c r="M7" s="1"/>
      <c r="N7" s="1"/>
      <c r="O7" s="1"/>
    </row>
    <row r="8" spans="1:17" ht="15.75">
      <c r="A8" s="2"/>
      <c r="B8" s="2"/>
      <c r="C8" s="31" t="s">
        <v>4</v>
      </c>
      <c r="D8" s="2"/>
      <c r="E8" s="2"/>
      <c r="F8" s="2"/>
      <c r="G8" s="2"/>
      <c r="H8" s="2"/>
      <c r="I8" s="3" t="s">
        <v>8</v>
      </c>
      <c r="J8" s="37"/>
      <c r="K8" s="38">
        <f>+J5-J6</f>
        <v>0</v>
      </c>
      <c r="L8" s="1"/>
      <c r="M8" s="1"/>
      <c r="N8" s="1"/>
      <c r="O8" s="1"/>
      <c r="Q8" s="42"/>
    </row>
    <row r="9" spans="1:15" ht="15.75">
      <c r="A9" s="2"/>
      <c r="B9" s="2"/>
      <c r="C9" s="2"/>
      <c r="D9" s="2"/>
      <c r="E9" s="2"/>
      <c r="F9" s="2"/>
      <c r="G9" s="2"/>
      <c r="H9" s="2"/>
      <c r="I9" s="3"/>
      <c r="J9" s="37"/>
      <c r="K9" s="37"/>
      <c r="L9" s="1"/>
      <c r="M9" s="1"/>
      <c r="N9" s="1"/>
      <c r="O9" s="1"/>
    </row>
    <row r="10" spans="1:15" ht="15.75">
      <c r="A10" s="2"/>
      <c r="B10" s="2"/>
      <c r="C10" s="2"/>
      <c r="D10" s="2"/>
      <c r="E10" s="2"/>
      <c r="F10" s="2"/>
      <c r="G10" s="2"/>
      <c r="H10" s="2"/>
      <c r="I10" s="3"/>
      <c r="J10" s="37"/>
      <c r="K10" s="37"/>
      <c r="L10" s="1"/>
      <c r="M10" s="1"/>
      <c r="N10" s="1"/>
      <c r="O10" s="1"/>
    </row>
    <row r="11" spans="1:15" ht="15.75">
      <c r="A11" s="31" t="s">
        <v>38</v>
      </c>
      <c r="B11" s="2"/>
      <c r="C11" s="2"/>
      <c r="D11" s="2"/>
      <c r="E11" s="2"/>
      <c r="F11" s="2"/>
      <c r="G11" s="2"/>
      <c r="H11" s="2"/>
      <c r="I11" s="3"/>
      <c r="J11" s="37"/>
      <c r="K11" s="37"/>
      <c r="L11" s="1"/>
      <c r="M11" s="1"/>
      <c r="N11" s="1"/>
      <c r="O11" s="1"/>
    </row>
    <row r="12" spans="1:15" ht="15.75">
      <c r="A12" s="2"/>
      <c r="B12" s="2" t="s">
        <v>1</v>
      </c>
      <c r="C12" s="2"/>
      <c r="D12" s="2"/>
      <c r="E12" s="2"/>
      <c r="F12" s="2"/>
      <c r="G12" s="2"/>
      <c r="H12" s="2"/>
      <c r="I12" s="3" t="s">
        <v>7</v>
      </c>
      <c r="J12" s="36">
        <v>0</v>
      </c>
      <c r="K12" s="37"/>
      <c r="L12" s="2" t="s">
        <v>15</v>
      </c>
      <c r="M12" s="1"/>
      <c r="N12" s="1"/>
      <c r="O12" s="1"/>
    </row>
    <row r="13" spans="1:15" ht="15.75">
      <c r="A13" s="2"/>
      <c r="B13" s="2" t="s">
        <v>2</v>
      </c>
      <c r="C13" s="2"/>
      <c r="D13" s="2"/>
      <c r="E13" s="2"/>
      <c r="F13" s="2"/>
      <c r="G13" s="2"/>
      <c r="H13" s="2"/>
      <c r="I13" s="3" t="s">
        <v>7</v>
      </c>
      <c r="J13" s="36">
        <v>0</v>
      </c>
      <c r="K13" s="37"/>
      <c r="L13" s="2" t="s">
        <v>15</v>
      </c>
      <c r="M13" s="1"/>
      <c r="N13" s="1"/>
      <c r="O13" s="1"/>
    </row>
    <row r="14" spans="1:15" ht="15.75">
      <c r="A14" s="2"/>
      <c r="B14" s="2" t="s">
        <v>3</v>
      </c>
      <c r="C14" s="2"/>
      <c r="D14" s="2"/>
      <c r="E14" s="2"/>
      <c r="F14" s="2"/>
      <c r="G14" s="2"/>
      <c r="H14" s="2"/>
      <c r="I14" s="3" t="s">
        <v>7</v>
      </c>
      <c r="J14" s="36">
        <v>0</v>
      </c>
      <c r="K14" s="37"/>
      <c r="L14" s="2" t="s">
        <v>15</v>
      </c>
      <c r="M14" s="1"/>
      <c r="N14" s="1"/>
      <c r="O14" s="1"/>
    </row>
    <row r="15" spans="1:15" ht="15.75">
      <c r="A15" s="2"/>
      <c r="B15" s="2"/>
      <c r="C15" s="2"/>
      <c r="D15" s="2"/>
      <c r="E15" s="2"/>
      <c r="F15" s="2"/>
      <c r="G15" s="2"/>
      <c r="H15" s="2"/>
      <c r="I15" s="3"/>
      <c r="J15" s="37"/>
      <c r="K15" s="37"/>
      <c r="L15" s="1"/>
      <c r="M15" s="1"/>
      <c r="N15" s="1"/>
      <c r="O15" s="1"/>
    </row>
    <row r="16" spans="1:15" ht="15.75">
      <c r="A16" s="2"/>
      <c r="B16" s="2"/>
      <c r="C16" s="31" t="s">
        <v>0</v>
      </c>
      <c r="D16" s="2"/>
      <c r="E16" s="2"/>
      <c r="F16" s="2"/>
      <c r="G16" s="2"/>
      <c r="H16" s="2"/>
      <c r="I16" s="3" t="s">
        <v>8</v>
      </c>
      <c r="J16" s="37"/>
      <c r="K16" s="38">
        <f>+J12+J13-J14</f>
        <v>0</v>
      </c>
      <c r="L16" s="1"/>
      <c r="M16" s="1"/>
      <c r="N16" s="1"/>
      <c r="O16" s="1"/>
    </row>
    <row r="17" spans="1:15" ht="15.75">
      <c r="A17" s="1"/>
      <c r="B17" s="1"/>
      <c r="C17" s="1"/>
      <c r="D17" s="2"/>
      <c r="E17" s="2"/>
      <c r="F17" s="2"/>
      <c r="G17" s="2"/>
      <c r="H17" s="2"/>
      <c r="I17" s="3"/>
      <c r="J17" s="37"/>
      <c r="K17" s="37"/>
      <c r="L17" s="1"/>
      <c r="M17" s="1"/>
      <c r="N17" s="1"/>
      <c r="O17" s="1"/>
    </row>
    <row r="18" spans="1:15" ht="15.75">
      <c r="A18" s="31" t="s">
        <v>43</v>
      </c>
      <c r="B18" s="1"/>
      <c r="C18" s="1"/>
      <c r="D18" s="2"/>
      <c r="E18" s="2"/>
      <c r="F18" s="2"/>
      <c r="G18" s="2"/>
      <c r="H18" s="2"/>
      <c r="I18" s="3" t="s">
        <v>8</v>
      </c>
      <c r="J18" s="37"/>
      <c r="K18" s="38">
        <f>+K8-K16</f>
        <v>0</v>
      </c>
      <c r="L18" s="1"/>
      <c r="M18" s="1"/>
      <c r="N18" s="1"/>
      <c r="O18" s="1"/>
    </row>
    <row r="19" spans="1:15" ht="15.75">
      <c r="A19" s="1"/>
      <c r="B19" s="1"/>
      <c r="C19" s="1"/>
      <c r="D19" s="2"/>
      <c r="E19" s="2"/>
      <c r="F19" s="2"/>
      <c r="G19" s="2"/>
      <c r="H19" s="2"/>
      <c r="I19" s="3"/>
      <c r="J19" s="2"/>
      <c r="K19" s="2"/>
      <c r="L19" s="1"/>
      <c r="M19" s="1"/>
      <c r="N19" s="1"/>
      <c r="O19" s="1"/>
    </row>
    <row r="20" spans="1:15" ht="15.75">
      <c r="A20" s="31" t="s">
        <v>39</v>
      </c>
      <c r="B20" s="2"/>
      <c r="C20" s="2"/>
      <c r="D20" s="2"/>
      <c r="E20" s="2"/>
      <c r="F20" s="2"/>
      <c r="G20" s="2"/>
      <c r="H20" s="2"/>
      <c r="I20" s="3"/>
      <c r="J20" s="2"/>
      <c r="K20" s="2"/>
      <c r="L20" s="1"/>
      <c r="M20" s="1"/>
      <c r="N20" s="1"/>
      <c r="O20" s="1"/>
    </row>
    <row r="21" spans="1:15" ht="15.75">
      <c r="A21" s="2"/>
      <c r="B21" s="2" t="s">
        <v>17</v>
      </c>
      <c r="C21" s="2"/>
      <c r="D21" s="2"/>
      <c r="E21" s="2"/>
      <c r="F21" s="2"/>
      <c r="G21" s="2"/>
      <c r="H21" s="2"/>
      <c r="I21" s="3" t="s">
        <v>13</v>
      </c>
      <c r="J21" s="4">
        <v>25</v>
      </c>
      <c r="K21" s="2"/>
      <c r="L21" s="1"/>
      <c r="M21" s="1"/>
      <c r="N21" s="1"/>
      <c r="O21" s="1"/>
    </row>
    <row r="22" spans="1:15" ht="15.75">
      <c r="A22" s="2"/>
      <c r="B22" s="2"/>
      <c r="C22" s="2" t="s">
        <v>9</v>
      </c>
      <c r="D22" s="2"/>
      <c r="E22" s="2"/>
      <c r="F22" s="2"/>
      <c r="G22" s="2"/>
      <c r="H22" s="2"/>
      <c r="I22" s="3" t="s">
        <v>8</v>
      </c>
      <c r="J22" s="2"/>
      <c r="K22" s="38">
        <f>IF(+K18&gt;=0,IF(+K18&lt;+J14,+K18*(+J21/100),+J14*(+J21/100)),0)</f>
        <v>0</v>
      </c>
      <c r="L22" s="1"/>
      <c r="M22" s="1"/>
      <c r="N22" s="1"/>
      <c r="O22" s="1"/>
    </row>
    <row r="23" spans="1:15" ht="15.75">
      <c r="A23" s="2"/>
      <c r="B23" s="2"/>
      <c r="C23" s="2"/>
      <c r="D23" s="2"/>
      <c r="E23" s="2"/>
      <c r="F23" s="2"/>
      <c r="G23" s="2"/>
      <c r="H23" s="2"/>
      <c r="I23" s="3"/>
      <c r="J23" s="2"/>
      <c r="K23" s="37"/>
      <c r="L23" s="1"/>
      <c r="M23" s="1"/>
      <c r="N23" s="1"/>
      <c r="O23" s="1"/>
    </row>
    <row r="24" spans="1:15" ht="15.75">
      <c r="A24" s="2"/>
      <c r="B24" s="2" t="s">
        <v>46</v>
      </c>
      <c r="C24" s="2"/>
      <c r="D24" s="2"/>
      <c r="E24" s="2"/>
      <c r="F24" s="2"/>
      <c r="G24" s="2"/>
      <c r="H24" s="2"/>
      <c r="I24" s="3" t="s">
        <v>7</v>
      </c>
      <c r="J24" s="34">
        <v>0</v>
      </c>
      <c r="K24" s="37"/>
      <c r="L24" s="2" t="s">
        <v>16</v>
      </c>
      <c r="M24" s="1"/>
      <c r="N24" s="1"/>
      <c r="O24" s="1"/>
    </row>
    <row r="25" spans="1:15" ht="15.75">
      <c r="A25" s="2"/>
      <c r="B25" s="2"/>
      <c r="C25" s="2" t="s">
        <v>10</v>
      </c>
      <c r="D25" s="2"/>
      <c r="E25" s="2"/>
      <c r="F25" s="2"/>
      <c r="G25" s="2"/>
      <c r="H25" s="2"/>
      <c r="I25" s="3" t="s">
        <v>8</v>
      </c>
      <c r="J25" s="2" t="s">
        <v>45</v>
      </c>
      <c r="K25" s="38">
        <f>IF(+K18&lt;+J14,0,(K8-J12-J13)*(J24/100))</f>
        <v>0</v>
      </c>
      <c r="L25" s="1"/>
      <c r="M25" s="1"/>
      <c r="N25" s="1"/>
      <c r="O25" s="1"/>
    </row>
    <row r="26" spans="1:15" ht="15.75">
      <c r="A26" s="2"/>
      <c r="B26" s="2"/>
      <c r="C26" s="2"/>
      <c r="D26" s="2"/>
      <c r="E26" s="2"/>
      <c r="F26" s="2"/>
      <c r="G26" s="2"/>
      <c r="H26" s="2"/>
      <c r="I26" s="3"/>
      <c r="J26" s="2"/>
      <c r="K26" s="37"/>
      <c r="L26" s="1"/>
      <c r="M26" s="1"/>
      <c r="N26" s="1"/>
      <c r="O26" s="1"/>
    </row>
    <row r="27" spans="1:15" ht="15.75">
      <c r="A27" s="2"/>
      <c r="B27" s="2" t="s">
        <v>19</v>
      </c>
      <c r="C27" s="2"/>
      <c r="D27" s="2"/>
      <c r="E27" s="2"/>
      <c r="F27" s="2"/>
      <c r="G27" s="2"/>
      <c r="H27" s="2"/>
      <c r="I27" s="3" t="s">
        <v>7</v>
      </c>
      <c r="J27" s="34">
        <v>0</v>
      </c>
      <c r="K27" s="37"/>
      <c r="L27" s="2" t="s">
        <v>16</v>
      </c>
      <c r="M27" s="1"/>
      <c r="N27" s="1"/>
      <c r="O27" s="1"/>
    </row>
    <row r="28" spans="1:15" ht="15.75">
      <c r="A28" s="2"/>
      <c r="B28" s="2"/>
      <c r="C28" s="2" t="s">
        <v>11</v>
      </c>
      <c r="D28" s="2"/>
      <c r="E28" s="2"/>
      <c r="F28" s="2"/>
      <c r="G28" s="2"/>
      <c r="H28" s="2"/>
      <c r="I28" s="3" t="s">
        <v>8</v>
      </c>
      <c r="J28" s="2"/>
      <c r="K28" s="38">
        <f>IF(+K18&lt;+J14,0,(K8-J12-J13)*(J27/100))</f>
        <v>0</v>
      </c>
      <c r="L28" s="1"/>
      <c r="M28" s="1"/>
      <c r="N28" s="1"/>
      <c r="O28" s="1"/>
    </row>
    <row r="29" spans="1:15" ht="15.75">
      <c r="A29" s="2"/>
      <c r="B29" s="2"/>
      <c r="C29" s="2"/>
      <c r="D29" s="2"/>
      <c r="E29" s="2"/>
      <c r="F29" s="2"/>
      <c r="G29" s="2"/>
      <c r="H29" s="2"/>
      <c r="I29" s="3"/>
      <c r="J29" s="2"/>
      <c r="K29" s="37"/>
      <c r="L29" s="1"/>
      <c r="M29" s="1"/>
      <c r="N29" s="1"/>
      <c r="O29" s="1"/>
    </row>
    <row r="30" spans="1:15" ht="15.75">
      <c r="A30" s="2"/>
      <c r="B30" s="2" t="s">
        <v>18</v>
      </c>
      <c r="C30" s="2"/>
      <c r="D30" s="2"/>
      <c r="E30" s="2"/>
      <c r="F30" s="2"/>
      <c r="G30" s="2"/>
      <c r="H30" s="2"/>
      <c r="I30" s="3" t="s">
        <v>7</v>
      </c>
      <c r="J30" s="34">
        <v>0</v>
      </c>
      <c r="K30" s="37"/>
      <c r="L30" s="2" t="s">
        <v>16</v>
      </c>
      <c r="M30" s="1"/>
      <c r="N30" s="1"/>
      <c r="O30" s="1"/>
    </row>
    <row r="31" spans="1:15" ht="15.75">
      <c r="A31" s="2"/>
      <c r="B31" s="2"/>
      <c r="C31" s="2" t="s">
        <v>12</v>
      </c>
      <c r="D31" s="2"/>
      <c r="E31" s="2"/>
      <c r="F31" s="2"/>
      <c r="G31" s="2"/>
      <c r="H31" s="2"/>
      <c r="I31" s="3" t="s">
        <v>8</v>
      </c>
      <c r="J31" s="2"/>
      <c r="K31" s="38">
        <f>IF(+K18&lt;0,0,+K18*(J30/100))</f>
        <v>0</v>
      </c>
      <c r="L31" s="1"/>
      <c r="M31" s="1"/>
      <c r="N31" s="1"/>
      <c r="O31" s="1"/>
    </row>
    <row r="32" spans="1:15" ht="16.5" thickBot="1">
      <c r="A32" s="1"/>
      <c r="B32" s="1"/>
      <c r="C32" s="1"/>
      <c r="D32" s="1"/>
      <c r="E32" s="1"/>
      <c r="F32" s="1"/>
      <c r="G32" s="1"/>
      <c r="H32" s="1"/>
      <c r="I32" s="5"/>
      <c r="J32" s="2"/>
      <c r="K32" s="37"/>
      <c r="L32" s="1"/>
      <c r="M32" s="1"/>
      <c r="N32" s="1"/>
      <c r="O32" s="1"/>
    </row>
    <row r="33" spans="1:15" ht="16.5" thickBot="1">
      <c r="A33" s="1"/>
      <c r="B33" s="1"/>
      <c r="C33" s="31" t="s">
        <v>14</v>
      </c>
      <c r="D33" s="1"/>
      <c r="E33" s="1"/>
      <c r="F33" s="1"/>
      <c r="G33" s="1"/>
      <c r="H33" s="1"/>
      <c r="I33" s="6" t="s">
        <v>8</v>
      </c>
      <c r="J33" s="2"/>
      <c r="K33" s="39">
        <f>+K22+K25+K28+K31</f>
        <v>0</v>
      </c>
      <c r="L33" s="1"/>
      <c r="M33" s="1"/>
      <c r="N33" s="1"/>
      <c r="O33" s="1"/>
    </row>
    <row r="34" spans="1:15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6.5" thickBot="1">
      <c r="A36" s="1"/>
      <c r="B36" s="1"/>
      <c r="C36" s="8"/>
      <c r="D36" s="8"/>
      <c r="E36" s="8"/>
      <c r="F36" s="7" t="s">
        <v>47</v>
      </c>
      <c r="G36" s="43" t="s">
        <v>48</v>
      </c>
      <c r="H36" s="8"/>
      <c r="I36" s="11"/>
      <c r="J36" s="1"/>
      <c r="K36" s="1"/>
      <c r="L36" s="1"/>
      <c r="M36" s="1"/>
      <c r="N36" s="1"/>
      <c r="O36" s="1"/>
    </row>
    <row r="37" spans="1:15" ht="15.75">
      <c r="A37" s="1"/>
      <c r="B37" s="1"/>
      <c r="C37" s="16" t="s">
        <v>33</v>
      </c>
      <c r="D37" s="21"/>
      <c r="E37" s="12" t="s">
        <v>32</v>
      </c>
      <c r="F37" s="25"/>
      <c r="G37" s="3" t="s">
        <v>24</v>
      </c>
      <c r="H37" s="3" t="s">
        <v>26</v>
      </c>
      <c r="I37" s="21"/>
      <c r="J37" s="1"/>
      <c r="K37" s="1"/>
      <c r="L37" s="1"/>
      <c r="M37" s="1"/>
      <c r="N37" s="1"/>
      <c r="O37" s="1"/>
    </row>
    <row r="38" spans="1:15" ht="15.75">
      <c r="A38" s="1"/>
      <c r="B38" s="1"/>
      <c r="C38" s="17" t="s">
        <v>20</v>
      </c>
      <c r="D38" s="22" t="s">
        <v>21</v>
      </c>
      <c r="E38" s="9" t="s">
        <v>20</v>
      </c>
      <c r="F38" s="22" t="s">
        <v>21</v>
      </c>
      <c r="G38" s="3" t="s">
        <v>30</v>
      </c>
      <c r="H38" s="3" t="s">
        <v>31</v>
      </c>
      <c r="I38" s="26" t="s">
        <v>27</v>
      </c>
      <c r="J38" s="1"/>
      <c r="K38" s="1"/>
      <c r="L38" s="1"/>
      <c r="M38" s="1"/>
      <c r="N38" s="1"/>
      <c r="O38" s="1"/>
    </row>
    <row r="39" spans="1:15" ht="15.75">
      <c r="A39" s="1"/>
      <c r="B39" s="1"/>
      <c r="C39" s="18" t="s">
        <v>34</v>
      </c>
      <c r="D39" s="22"/>
      <c r="E39" s="15" t="s">
        <v>34</v>
      </c>
      <c r="F39" s="22"/>
      <c r="G39" s="3" t="s">
        <v>25</v>
      </c>
      <c r="H39" s="3" t="s">
        <v>25</v>
      </c>
      <c r="I39" s="26" t="s">
        <v>29</v>
      </c>
      <c r="J39" s="1"/>
      <c r="K39" s="1"/>
      <c r="L39" s="1"/>
      <c r="M39" s="1"/>
      <c r="N39" s="1"/>
      <c r="O39" s="1"/>
    </row>
    <row r="40" spans="1:15" ht="15.75">
      <c r="A40" s="1"/>
      <c r="B40" s="1"/>
      <c r="C40" s="19" t="s">
        <v>22</v>
      </c>
      <c r="D40" s="23" t="s">
        <v>23</v>
      </c>
      <c r="E40" s="10" t="s">
        <v>22</v>
      </c>
      <c r="F40" s="23" t="s">
        <v>23</v>
      </c>
      <c r="G40" s="10" t="s">
        <v>28</v>
      </c>
      <c r="H40" s="10" t="s">
        <v>28</v>
      </c>
      <c r="I40" s="23" t="s">
        <v>28</v>
      </c>
      <c r="J40" s="1"/>
      <c r="K40" s="1"/>
      <c r="L40" s="1"/>
      <c r="M40" s="1"/>
      <c r="N40" s="1"/>
      <c r="O40" s="1"/>
    </row>
    <row r="41" spans="1:15" ht="15.75">
      <c r="A41" s="1"/>
      <c r="B41" s="1"/>
      <c r="C41" s="20">
        <v>0</v>
      </c>
      <c r="D41" s="24">
        <v>11000</v>
      </c>
      <c r="E41" s="13">
        <v>0</v>
      </c>
      <c r="F41" s="24">
        <v>22000</v>
      </c>
      <c r="G41" s="14">
        <v>0.1</v>
      </c>
      <c r="H41" s="14">
        <v>0</v>
      </c>
      <c r="I41" s="27">
        <v>0</v>
      </c>
      <c r="J41" s="2"/>
      <c r="K41" s="2"/>
      <c r="L41" s="2"/>
      <c r="M41" s="2"/>
      <c r="N41" s="2"/>
      <c r="O41" s="1"/>
    </row>
    <row r="42" spans="1:15" ht="15.75">
      <c r="A42" s="1"/>
      <c r="B42" s="1"/>
      <c r="C42" s="20">
        <v>11001</v>
      </c>
      <c r="D42" s="24">
        <v>44725</v>
      </c>
      <c r="E42" s="13">
        <v>22001</v>
      </c>
      <c r="F42" s="24">
        <v>89450</v>
      </c>
      <c r="G42" s="14">
        <v>0.12</v>
      </c>
      <c r="H42" s="14">
        <v>0</v>
      </c>
      <c r="I42" s="27">
        <v>0</v>
      </c>
      <c r="J42" s="2"/>
      <c r="K42" s="2"/>
      <c r="L42" s="2"/>
      <c r="M42" s="2"/>
      <c r="N42" s="2"/>
      <c r="O42" s="1"/>
    </row>
    <row r="43" spans="1:15" ht="15.75">
      <c r="A43" s="1"/>
      <c r="B43" s="1"/>
      <c r="C43" s="20">
        <v>44726</v>
      </c>
      <c r="D43" s="24">
        <v>95375</v>
      </c>
      <c r="E43" s="13">
        <v>89451</v>
      </c>
      <c r="F43" s="24">
        <v>190750</v>
      </c>
      <c r="G43" s="14">
        <v>0.22</v>
      </c>
      <c r="H43" s="14">
        <v>0.15</v>
      </c>
      <c r="I43" s="27">
        <v>0</v>
      </c>
      <c r="J43" s="2"/>
      <c r="K43" s="2"/>
      <c r="L43" s="2"/>
      <c r="M43" s="2"/>
      <c r="N43" s="2"/>
      <c r="O43" s="1"/>
    </row>
    <row r="44" spans="1:15" ht="15.75">
      <c r="A44" s="1"/>
      <c r="B44" s="1"/>
      <c r="C44" s="20">
        <v>95376</v>
      </c>
      <c r="D44" s="24">
        <v>182100</v>
      </c>
      <c r="E44" s="13">
        <v>190751</v>
      </c>
      <c r="F44" s="24">
        <v>364200</v>
      </c>
      <c r="G44" s="14">
        <v>0.24</v>
      </c>
      <c r="H44" s="14">
        <v>0.15</v>
      </c>
      <c r="I44" s="27">
        <v>0.038</v>
      </c>
      <c r="J44" s="2" t="s">
        <v>36</v>
      </c>
      <c r="K44" s="2"/>
      <c r="L44" s="2"/>
      <c r="M44" s="2"/>
      <c r="N44" s="2"/>
      <c r="O44" s="1"/>
    </row>
    <row r="45" spans="1:15" ht="15.75">
      <c r="A45" s="1"/>
      <c r="B45" s="1"/>
      <c r="C45" s="20">
        <v>182101</v>
      </c>
      <c r="D45" s="24">
        <v>231250</v>
      </c>
      <c r="E45" s="13">
        <v>364201</v>
      </c>
      <c r="F45" s="24">
        <v>462500</v>
      </c>
      <c r="G45" s="14">
        <v>0.32</v>
      </c>
      <c r="H45" s="14">
        <v>0.15</v>
      </c>
      <c r="I45" s="27">
        <v>0.038</v>
      </c>
      <c r="J45" s="2" t="s">
        <v>35</v>
      </c>
      <c r="K45" s="2"/>
      <c r="L45" s="2"/>
      <c r="M45" s="2"/>
      <c r="N45" s="2"/>
      <c r="O45" s="1"/>
    </row>
    <row r="46" spans="1:15" ht="15.75">
      <c r="A46" s="1"/>
      <c r="B46" s="1"/>
      <c r="C46" s="20">
        <v>231251</v>
      </c>
      <c r="D46" s="24">
        <v>578125</v>
      </c>
      <c r="E46" s="13">
        <v>462501</v>
      </c>
      <c r="F46" s="24">
        <v>693750</v>
      </c>
      <c r="G46" s="14">
        <v>0.35</v>
      </c>
      <c r="H46" s="14">
        <v>0.15</v>
      </c>
      <c r="I46" s="27">
        <v>0.038</v>
      </c>
      <c r="J46" s="44" t="s">
        <v>49</v>
      </c>
      <c r="K46" s="2"/>
      <c r="L46" s="2"/>
      <c r="M46" s="2"/>
      <c r="N46" s="2"/>
      <c r="O46" s="1"/>
    </row>
    <row r="47" spans="1:15" ht="15.75">
      <c r="A47" s="1"/>
      <c r="B47" s="1"/>
      <c r="C47" s="40">
        <v>578126</v>
      </c>
      <c r="D47" s="28"/>
      <c r="E47" s="41">
        <v>693751</v>
      </c>
      <c r="F47" s="28"/>
      <c r="G47" s="29">
        <v>0.37</v>
      </c>
      <c r="H47" s="29">
        <v>0.2</v>
      </c>
      <c r="I47" s="30">
        <v>0.038</v>
      </c>
      <c r="J47" s="2"/>
      <c r="K47" s="2"/>
      <c r="L47" s="2"/>
      <c r="M47" s="2"/>
      <c r="N47" s="2"/>
      <c r="O47" s="1"/>
    </row>
    <row r="48" spans="1:15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5.75">
      <c r="A49" s="33" t="s">
        <v>42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1"/>
      <c r="O49" s="1"/>
    </row>
    <row r="50" spans="1:15" ht="15.75">
      <c r="A50" s="33" t="s">
        <v>41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1"/>
      <c r="O50" s="1"/>
    </row>
    <row r="51" spans="1:15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1:15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5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</row>
    <row r="90" spans="1:15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</row>
  </sheetData>
  <sheetProtection sheet="1" objects="1" scenario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GMC</dc:creator>
  <cp:keywords/>
  <dc:description/>
  <cp:lastModifiedBy>William Steffens</cp:lastModifiedBy>
  <dcterms:created xsi:type="dcterms:W3CDTF">2015-07-09T17:01:23Z</dcterms:created>
  <dcterms:modified xsi:type="dcterms:W3CDTF">2023-04-24T16:06:26Z</dcterms:modified>
  <cp:category/>
  <cp:version/>
  <cp:contentType/>
  <cp:contentStatus/>
</cp:coreProperties>
</file>